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reenvhhudson\GIVH_UserFolders$\anthony.ferrandino\Desktop\IDA Budget\2025\"/>
    </mc:Choice>
  </mc:AlternateContent>
  <xr:revisionPtr revIDLastSave="0" documentId="13_ncr:1_{851F1D8F-0CFA-44F1-AF20-CC8C6928C77B}" xr6:coauthVersionLast="47" xr6:coauthVersionMax="47" xr10:uidLastSave="{00000000-0000-0000-0000-000000000000}"/>
  <bookViews>
    <workbookView xWindow="-120" yWindow="-120" windowWidth="29040" windowHeight="15840" xr2:uid="{A19B45D4-B56C-4A5F-A574-9F124E982F0F}"/>
  </bookViews>
  <sheets>
    <sheet name="Financial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C37" i="1"/>
  <c r="B37" i="1"/>
  <c r="D25" i="1"/>
  <c r="E25" i="1" s="1"/>
  <c r="C25" i="1"/>
  <c r="D24" i="1" l="1"/>
  <c r="E24" i="1" s="1"/>
  <c r="C24" i="1"/>
  <c r="C28" i="1"/>
  <c r="E12" i="1"/>
  <c r="E20" i="1" s="1"/>
  <c r="D12" i="1"/>
  <c r="D20" i="1" s="1"/>
  <c r="C12" i="1"/>
  <c r="C20" i="1" s="1"/>
  <c r="B12" i="1"/>
  <c r="B20" i="1" s="1"/>
  <c r="B40" i="1" l="1"/>
  <c r="D28" i="1"/>
  <c r="D40" i="1" s="1"/>
  <c r="C40" i="1"/>
  <c r="E28" i="1" l="1"/>
  <c r="E40" i="1" s="1"/>
</calcChain>
</file>

<file path=xl/sharedStrings.xml><?xml version="1.0" encoding="utf-8"?>
<sst xmlns="http://schemas.openxmlformats.org/spreadsheetml/2006/main" count="38" uniqueCount="38">
  <si>
    <t>Proposed
2026</t>
  </si>
  <si>
    <t>Proposed
2027</t>
  </si>
  <si>
    <t>REVENUE &amp; FINANCIAL SOURCES</t>
  </si>
  <si>
    <t>Operating Revenues</t>
  </si>
  <si>
    <t>Charges for services (Administrative Fees)</t>
  </si>
  <si>
    <t>Rental &amp; financing income</t>
  </si>
  <si>
    <t>Other operating revenues (Gain on sale land)</t>
  </si>
  <si>
    <t>Nonoperating Revenues</t>
  </si>
  <si>
    <t>Investment earnings</t>
  </si>
  <si>
    <t>State subsidies/grants</t>
  </si>
  <si>
    <t>Federal subsidies/grants</t>
  </si>
  <si>
    <t>Municipal subsidies/grants</t>
  </si>
  <si>
    <t>Public authority subsidies</t>
  </si>
  <si>
    <t>Other nonoperating revenues</t>
  </si>
  <si>
    <t>Proceeds from the issuance of debt</t>
  </si>
  <si>
    <t>Total Revenue &amp; Financing Sources</t>
  </si>
  <si>
    <t>EXPENDITURES</t>
  </si>
  <si>
    <t>Operating Expenditures</t>
  </si>
  <si>
    <t>Salaries and wages</t>
  </si>
  <si>
    <t>Other employee benefits (FICA, health ins)</t>
  </si>
  <si>
    <t>Professional services contracts</t>
  </si>
  <si>
    <t>Supplies and materials</t>
  </si>
  <si>
    <t>Other operating expenditures (utilities, gen liability ins, other)</t>
  </si>
  <si>
    <t>Nonoperating Expenditures</t>
  </si>
  <si>
    <t>Payment of principal on bonds and 
financing arrangements</t>
  </si>
  <si>
    <t>Interest and other financing charges</t>
  </si>
  <si>
    <t>Subsidies to other public authorities</t>
  </si>
  <si>
    <t>Capital asset outlay</t>
  </si>
  <si>
    <t>Grants and donations</t>
  </si>
  <si>
    <t>Other nonoperating expenditures</t>
  </si>
  <si>
    <t>Total Expenditures</t>
  </si>
  <si>
    <t>Capital  Contributions</t>
  </si>
  <si>
    <r>
      <t xml:space="preserve">Excess </t>
    </r>
    <r>
      <rPr>
        <b/>
        <sz val="12"/>
        <color rgb="FFFF0000"/>
        <rFont val="Arial"/>
        <family val="2"/>
      </rPr>
      <t xml:space="preserve">(deficiency) </t>
    </r>
    <r>
      <rPr>
        <b/>
        <sz val="12"/>
        <color indexed="8"/>
        <rFont val="Arial"/>
        <family val="2"/>
      </rPr>
      <t>of Revenues and Capital Contributions over Expenditures</t>
    </r>
  </si>
  <si>
    <t xml:space="preserve">Village of Green Island  </t>
  </si>
  <si>
    <t>Industrial Development Agency</t>
  </si>
  <si>
    <r>
      <rPr>
        <b/>
        <sz val="18"/>
        <color indexed="8"/>
        <rFont val="Arial"/>
        <family val="2"/>
      </rPr>
      <t>4-year Financial Plan</t>
    </r>
    <r>
      <rPr>
        <b/>
        <sz val="14"/>
        <color indexed="8"/>
        <rFont val="Arial"/>
        <family val="2"/>
      </rPr>
      <t xml:space="preserve"> 
</t>
    </r>
    <r>
      <rPr>
        <b/>
        <sz val="22"/>
        <color indexed="8"/>
        <rFont val="Arial"/>
        <family val="2"/>
      </rPr>
      <t/>
    </r>
  </si>
  <si>
    <t>Approved
2025</t>
  </si>
  <si>
    <t>Proposed
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</si>
</sst>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rgb="FFFF0000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Alignment="1">
      <alignment horizontal="center"/>
    </xf>
    <xf numFmtId="38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1" fillId="0" borderId="0" xfId="0" applyNumberFormat="1" applyFont="1"/>
    <xf numFmtId="164" fontId="1" fillId="0" borderId="0" xfId="0" applyNumberFormat="1" applyFont="1"/>
    <xf numFmtId="38" fontId="1" fillId="0" borderId="0" xfId="0" applyNumberFormat="1" applyFont="1"/>
    <xf numFmtId="0" fontId="3" fillId="0" borderId="0" xfId="0" applyFont="1"/>
    <xf numFmtId="49" fontId="4" fillId="0" borderId="0" xfId="0" applyNumberFormat="1" applyFont="1"/>
    <xf numFmtId="49" fontId="5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49" fontId="1" fillId="0" borderId="0" xfId="0" applyNumberFormat="1" applyFont="1" applyAlignment="1">
      <alignment horizontal="left" indent="2"/>
    </xf>
    <xf numFmtId="6" fontId="1" fillId="0" borderId="0" xfId="0" applyNumberFormat="1" applyFont="1"/>
    <xf numFmtId="6" fontId="1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38" fontId="2" fillId="0" borderId="0" xfId="0" applyNumberFormat="1" applyFont="1"/>
    <xf numFmtId="38" fontId="1" fillId="0" borderId="2" xfId="0" applyNumberFormat="1" applyFont="1" applyBorder="1"/>
    <xf numFmtId="6" fontId="0" fillId="0" borderId="0" xfId="0" applyNumberFormat="1"/>
    <xf numFmtId="164" fontId="1" fillId="0" borderId="2" xfId="0" applyNumberFormat="1" applyFont="1" applyBorder="1" applyAlignment="1">
      <alignment horizontal="right"/>
    </xf>
    <xf numFmtId="38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indent="2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wrapText="1" indent="2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6" fontId="1" fillId="0" borderId="3" xfId="0" applyNumberFormat="1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8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38" fontId="3" fillId="0" borderId="0" xfId="0" applyNumberFormat="1" applyFont="1"/>
    <xf numFmtId="38" fontId="0" fillId="0" borderId="0" xfId="0" applyNumberFormat="1"/>
    <xf numFmtId="0" fontId="8" fillId="0" borderId="0" xfId="0" applyFont="1" applyAlignment="1">
      <alignment horizontal="centerContinuous"/>
    </xf>
    <xf numFmtId="38" fontId="6" fillId="0" borderId="0" xfId="0" applyNumberFormat="1" applyFont="1" applyAlignment="1">
      <alignment horizontal="centerContinuous"/>
    </xf>
    <xf numFmtId="38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 wrapText="1"/>
    </xf>
    <xf numFmtId="0" fontId="9" fillId="0" borderId="0" xfId="0" applyFont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3</xdr:row>
      <xdr:rowOff>0</xdr:rowOff>
    </xdr:from>
    <xdr:to>
      <xdr:col>5</xdr:col>
      <xdr:colOff>0</xdr:colOff>
      <xdr:row>3</xdr:row>
      <xdr:rowOff>247650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id="{8B56488A-97AC-4442-9F92-700E24EB39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991725" y="0"/>
          <a:ext cx="1238250" cy="24765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5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>
            <a:buNone/>
          </a:pPr>
          <a:endParaRPr lang="en-US" sz="2800" u="sng" strike="sngStrike" kern="10" cap="small" spc="0">
            <a:ln w="9525">
              <a:round/>
              <a:headEnd/>
              <a:tailEnd/>
            </a:ln>
            <a:gradFill rotWithShape="1">
              <a:gsLst>
                <a:gs pos="0">
                  <a:srgbClr val="FFE701"/>
                </a:gs>
                <a:gs pos="100000">
                  <a:srgbClr val="FE3E02"/>
                </a:gs>
              </a:gsLst>
              <a:lin ang="5400000" scaled="1"/>
            </a:gradFill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32C80-FDA3-4A01-83EE-19E3A75C322B}">
  <dimension ref="A1:E113"/>
  <sheetViews>
    <sheetView tabSelected="1" topLeftCell="A10" zoomScale="60" zoomScaleNormal="60" workbookViewId="0">
      <selection activeCell="B28" sqref="B28"/>
    </sheetView>
  </sheetViews>
  <sheetFormatPr defaultRowHeight="15" x14ac:dyDescent="0.25"/>
  <cols>
    <col min="1" max="1" width="56.85546875" style="22" customWidth="1"/>
    <col min="2" max="2" width="15.5703125" style="36" customWidth="1"/>
    <col min="3" max="3" width="20.42578125" customWidth="1"/>
    <col min="4" max="4" width="15.5703125" customWidth="1"/>
    <col min="5" max="5" width="16.5703125" customWidth="1"/>
  </cols>
  <sheetData>
    <row r="1" spans="1:5" ht="26.25" x14ac:dyDescent="0.4">
      <c r="A1" s="37" t="s">
        <v>33</v>
      </c>
      <c r="B1" s="38"/>
      <c r="C1" s="38"/>
      <c r="D1" s="39"/>
      <c r="E1" s="40"/>
    </row>
    <row r="2" spans="1:5" ht="26.25" x14ac:dyDescent="0.4">
      <c r="A2" s="41" t="s">
        <v>34</v>
      </c>
      <c r="B2" s="38"/>
      <c r="C2" s="38"/>
      <c r="D2" s="39"/>
      <c r="E2" s="40"/>
    </row>
    <row r="3" spans="1:5" ht="27" x14ac:dyDescent="0.25">
      <c r="A3" s="42" t="s">
        <v>35</v>
      </c>
      <c r="B3" s="38"/>
      <c r="C3" s="38"/>
      <c r="D3" s="39"/>
      <c r="E3" s="40"/>
    </row>
    <row r="4" spans="1:5" s="4" customFormat="1" ht="99.75" customHeight="1" x14ac:dyDescent="0.25">
      <c r="A4" s="1"/>
      <c r="B4" s="2" t="s">
        <v>36</v>
      </c>
      <c r="C4" s="3" t="s">
        <v>0</v>
      </c>
      <c r="D4" s="3" t="s">
        <v>1</v>
      </c>
      <c r="E4" s="3" t="s">
        <v>37</v>
      </c>
    </row>
    <row r="5" spans="1:5" ht="15.75" x14ac:dyDescent="0.25">
      <c r="A5" s="5"/>
      <c r="B5" s="7"/>
      <c r="C5" s="8"/>
      <c r="D5" s="8"/>
      <c r="E5" s="8"/>
    </row>
    <row r="6" spans="1:5" ht="15.75" x14ac:dyDescent="0.25">
      <c r="A6" s="9" t="s">
        <v>2</v>
      </c>
      <c r="B6" s="7"/>
      <c r="C6" s="8"/>
      <c r="D6" s="8"/>
      <c r="E6" s="8"/>
    </row>
    <row r="7" spans="1:5" ht="15.75" x14ac:dyDescent="0.25">
      <c r="A7" s="10" t="s">
        <v>3</v>
      </c>
      <c r="B7" s="6"/>
      <c r="C7" s="12"/>
      <c r="D7" s="12"/>
      <c r="E7" s="12"/>
    </row>
    <row r="8" spans="1:5" ht="68.25" customHeight="1" x14ac:dyDescent="0.25">
      <c r="A8" s="13" t="s">
        <v>4</v>
      </c>
      <c r="B8" s="11">
        <v>0</v>
      </c>
      <c r="C8" s="6">
        <v>0</v>
      </c>
      <c r="D8" s="6">
        <v>0</v>
      </c>
      <c r="E8" s="6">
        <v>0</v>
      </c>
    </row>
    <row r="9" spans="1:5" ht="15.75" x14ac:dyDescent="0.25">
      <c r="A9" s="13" t="s">
        <v>5</v>
      </c>
      <c r="B9" s="14">
        <v>0</v>
      </c>
      <c r="C9" s="14">
        <v>0</v>
      </c>
      <c r="D9" s="15">
        <v>0</v>
      </c>
      <c r="E9" s="14">
        <v>0</v>
      </c>
    </row>
    <row r="10" spans="1:5" ht="22.5" customHeight="1" x14ac:dyDescent="0.25">
      <c r="A10" s="13" t="s">
        <v>6</v>
      </c>
      <c r="B10" s="11">
        <v>0</v>
      </c>
      <c r="C10" s="6">
        <v>0</v>
      </c>
      <c r="D10" s="6">
        <v>0</v>
      </c>
      <c r="E10" s="6">
        <v>0</v>
      </c>
    </row>
    <row r="11" spans="1:5" ht="15.75" x14ac:dyDescent="0.25">
      <c r="A11" s="5"/>
      <c r="B11" s="16"/>
      <c r="C11" s="17"/>
      <c r="D11" s="17"/>
      <c r="E11" s="17"/>
    </row>
    <row r="12" spans="1:5" ht="15.75" x14ac:dyDescent="0.25">
      <c r="A12" s="10" t="s">
        <v>7</v>
      </c>
      <c r="B12" s="18">
        <f t="shared" ref="B12:E12" si="0">SUM(B8:B11)</f>
        <v>0</v>
      </c>
      <c r="C12" s="18">
        <f t="shared" si="0"/>
        <v>0</v>
      </c>
      <c r="D12" s="18">
        <f t="shared" si="0"/>
        <v>0</v>
      </c>
      <c r="E12" s="18">
        <f t="shared" si="0"/>
        <v>0</v>
      </c>
    </row>
    <row r="13" spans="1:5" ht="34.5" customHeight="1" x14ac:dyDescent="0.25">
      <c r="A13" s="13" t="s">
        <v>8</v>
      </c>
      <c r="B13" s="11">
        <v>5000</v>
      </c>
      <c r="C13" s="11">
        <v>5000</v>
      </c>
      <c r="D13" s="11">
        <v>5000</v>
      </c>
      <c r="E13" s="11">
        <v>5000</v>
      </c>
    </row>
    <row r="14" spans="1:5" ht="15.75" x14ac:dyDescent="0.25">
      <c r="A14" s="13" t="s">
        <v>9</v>
      </c>
      <c r="B14" s="19">
        <v>0</v>
      </c>
      <c r="C14" s="14">
        <v>0</v>
      </c>
      <c r="D14" s="14">
        <v>0</v>
      </c>
      <c r="E14" s="14">
        <v>0</v>
      </c>
    </row>
    <row r="15" spans="1:5" ht="15.75" x14ac:dyDescent="0.25">
      <c r="A15" s="13" t="s">
        <v>10</v>
      </c>
      <c r="B15" s="15">
        <v>0</v>
      </c>
      <c r="C15" s="15">
        <v>0</v>
      </c>
      <c r="D15" s="15">
        <v>0</v>
      </c>
      <c r="E15" s="15">
        <v>0</v>
      </c>
    </row>
    <row r="16" spans="1:5" ht="15.75" x14ac:dyDescent="0.25">
      <c r="A16" s="13" t="s">
        <v>11</v>
      </c>
      <c r="B16" s="15">
        <v>0</v>
      </c>
      <c r="C16" s="15">
        <v>0</v>
      </c>
      <c r="D16" s="15">
        <v>0</v>
      </c>
      <c r="E16" s="15">
        <v>0</v>
      </c>
    </row>
    <row r="17" spans="1:5" ht="15.75" x14ac:dyDescent="0.25">
      <c r="A17" s="13" t="s">
        <v>12</v>
      </c>
      <c r="B17" s="15">
        <v>0</v>
      </c>
      <c r="C17" s="15">
        <v>0</v>
      </c>
      <c r="D17" s="15">
        <v>0</v>
      </c>
      <c r="E17" s="15">
        <v>0</v>
      </c>
    </row>
    <row r="18" spans="1:5" ht="15.75" customHeight="1" x14ac:dyDescent="0.25">
      <c r="A18" s="13" t="s">
        <v>13</v>
      </c>
      <c r="B18" s="14">
        <v>0</v>
      </c>
      <c r="C18" s="15">
        <v>0</v>
      </c>
      <c r="D18" s="15">
        <v>0</v>
      </c>
      <c r="E18" s="15">
        <v>0</v>
      </c>
    </row>
    <row r="19" spans="1:5" ht="15.75" customHeight="1" x14ac:dyDescent="0.25">
      <c r="A19" s="10" t="s">
        <v>14</v>
      </c>
      <c r="B19" s="14">
        <v>0</v>
      </c>
      <c r="C19" s="15">
        <v>0</v>
      </c>
      <c r="D19" s="15">
        <v>0</v>
      </c>
      <c r="E19" s="15">
        <v>0</v>
      </c>
    </row>
    <row r="20" spans="1:5" ht="15.75" customHeight="1" x14ac:dyDescent="0.25">
      <c r="A20" s="10" t="s">
        <v>15</v>
      </c>
      <c r="B20" s="20">
        <f t="shared" ref="B20:E20" si="1">SUM(B12:B19)</f>
        <v>5000</v>
      </c>
      <c r="C20" s="20">
        <f t="shared" si="1"/>
        <v>5000</v>
      </c>
      <c r="D20" s="20">
        <f t="shared" si="1"/>
        <v>5000</v>
      </c>
      <c r="E20" s="20">
        <f t="shared" si="1"/>
        <v>5000</v>
      </c>
    </row>
    <row r="21" spans="1:5" ht="15.75" customHeight="1" x14ac:dyDescent="0.25">
      <c r="A21" s="5"/>
      <c r="B21" s="7"/>
      <c r="C21" s="17"/>
      <c r="D21" s="17"/>
      <c r="E21" s="17"/>
    </row>
    <row r="22" spans="1:5" s="22" customFormat="1" ht="15.75" customHeight="1" x14ac:dyDescent="0.25">
      <c r="A22" s="9" t="s">
        <v>16</v>
      </c>
      <c r="B22" s="14"/>
      <c r="C22" s="21"/>
      <c r="D22" s="21"/>
      <c r="E22" s="21"/>
    </row>
    <row r="23" spans="1:5" ht="15.75" customHeight="1" x14ac:dyDescent="0.25">
      <c r="A23" s="23" t="s">
        <v>17</v>
      </c>
      <c r="B23" s="17"/>
      <c r="C23" s="17"/>
      <c r="D23" s="17"/>
      <c r="E23" s="17"/>
    </row>
    <row r="24" spans="1:5" ht="129.75" customHeight="1" x14ac:dyDescent="0.25">
      <c r="A24" s="24" t="s">
        <v>18</v>
      </c>
      <c r="B24" s="11">
        <v>90874</v>
      </c>
      <c r="C24" s="25">
        <f>B24*1.03</f>
        <v>93600.22</v>
      </c>
      <c r="D24" s="25">
        <f t="shared" ref="D24:E24" si="2">C24*1.03</f>
        <v>96408.226600000009</v>
      </c>
      <c r="E24" s="25">
        <f t="shared" si="2"/>
        <v>99300.473398000016</v>
      </c>
    </row>
    <row r="25" spans="1:5" ht="25.5" customHeight="1" x14ac:dyDescent="0.25">
      <c r="A25" s="24" t="s">
        <v>19</v>
      </c>
      <c r="B25" s="11">
        <v>14482</v>
      </c>
      <c r="C25" s="25">
        <f>B25*1.01</f>
        <v>14626.82</v>
      </c>
      <c r="D25" s="25">
        <f t="shared" ref="D25:E25" si="3">C25*1.01</f>
        <v>14773.0882</v>
      </c>
      <c r="E25" s="25">
        <f t="shared" si="3"/>
        <v>14920.819082</v>
      </c>
    </row>
    <row r="26" spans="1:5" ht="20.25" customHeight="1" x14ac:dyDescent="0.25">
      <c r="A26" s="24" t="s">
        <v>20</v>
      </c>
      <c r="B26" s="11">
        <v>9000</v>
      </c>
      <c r="C26" s="25">
        <v>9250</v>
      </c>
      <c r="D26" s="25">
        <v>9500</v>
      </c>
      <c r="E26" s="25">
        <v>9750</v>
      </c>
    </row>
    <row r="27" spans="1:5" ht="15.75" customHeight="1" x14ac:dyDescent="0.25">
      <c r="A27" s="24" t="s">
        <v>21</v>
      </c>
      <c r="B27" s="11">
        <v>0</v>
      </c>
      <c r="C27" s="25">
        <v>0</v>
      </c>
      <c r="D27" s="25">
        <v>0</v>
      </c>
      <c r="E27" s="25">
        <v>0</v>
      </c>
    </row>
    <row r="28" spans="1:5" ht="33" customHeight="1" x14ac:dyDescent="0.25">
      <c r="A28" s="26" t="s">
        <v>22</v>
      </c>
      <c r="B28" s="25">
        <v>12310</v>
      </c>
      <c r="C28" s="25">
        <f>SUM(B28*1.05)</f>
        <v>12925.5</v>
      </c>
      <c r="D28" s="25">
        <f>SUM(C28*1.05)+1</f>
        <v>13572.775000000001</v>
      </c>
      <c r="E28" s="25">
        <f t="shared" ref="E28" si="4">SUM(D28*1.05)</f>
        <v>14251.413750000002</v>
      </c>
    </row>
    <row r="29" spans="1:5" ht="15.75" customHeight="1" x14ac:dyDescent="0.25">
      <c r="A29" s="27"/>
      <c r="B29" s="11"/>
      <c r="C29" s="25"/>
      <c r="D29" s="25"/>
      <c r="E29" s="25"/>
    </row>
    <row r="30" spans="1:5" ht="15.75" customHeight="1" x14ac:dyDescent="0.25">
      <c r="A30" s="28" t="s">
        <v>23</v>
      </c>
      <c r="B30" s="11"/>
      <c r="C30" s="25"/>
      <c r="D30" s="25"/>
      <c r="E30" s="25"/>
    </row>
    <row r="31" spans="1:5" ht="34.5" customHeight="1" x14ac:dyDescent="0.25">
      <c r="A31" s="26" t="s">
        <v>24</v>
      </c>
      <c r="B31" s="11">
        <v>0</v>
      </c>
      <c r="C31" s="11">
        <v>0</v>
      </c>
      <c r="D31" s="11">
        <v>0</v>
      </c>
      <c r="E31" s="11">
        <v>0</v>
      </c>
    </row>
    <row r="32" spans="1:5" ht="15.75" customHeight="1" x14ac:dyDescent="0.25">
      <c r="A32" s="24" t="s">
        <v>25</v>
      </c>
      <c r="B32" s="11">
        <v>0</v>
      </c>
      <c r="C32" s="11">
        <v>0</v>
      </c>
      <c r="D32" s="11">
        <v>0</v>
      </c>
      <c r="E32" s="11">
        <v>0</v>
      </c>
    </row>
    <row r="33" spans="1:5" ht="15.75" customHeight="1" x14ac:dyDescent="0.25">
      <c r="A33" s="24" t="s">
        <v>26</v>
      </c>
      <c r="B33" s="11">
        <v>0</v>
      </c>
      <c r="C33" s="11">
        <v>0</v>
      </c>
      <c r="D33" s="11">
        <v>0</v>
      </c>
      <c r="E33" s="11">
        <v>0</v>
      </c>
    </row>
    <row r="34" spans="1:5" ht="15.75" customHeight="1" x14ac:dyDescent="0.25">
      <c r="A34" s="24" t="s">
        <v>27</v>
      </c>
      <c r="B34" s="11">
        <v>0</v>
      </c>
      <c r="C34" s="11">
        <v>0</v>
      </c>
      <c r="D34" s="11">
        <v>0</v>
      </c>
      <c r="E34" s="11">
        <v>0</v>
      </c>
    </row>
    <row r="35" spans="1:5" ht="15.75" customHeight="1" x14ac:dyDescent="0.25">
      <c r="A35" s="24" t="s">
        <v>28</v>
      </c>
      <c r="B35" s="11">
        <v>0</v>
      </c>
      <c r="C35" s="11">
        <v>0</v>
      </c>
      <c r="D35" s="11">
        <v>0</v>
      </c>
      <c r="E35" s="11">
        <v>0</v>
      </c>
    </row>
    <row r="36" spans="1:5" ht="15.75" customHeight="1" x14ac:dyDescent="0.25">
      <c r="A36" s="24" t="s">
        <v>29</v>
      </c>
      <c r="B36" s="11">
        <v>0</v>
      </c>
      <c r="C36" s="11">
        <v>0</v>
      </c>
      <c r="D36" s="11">
        <v>0</v>
      </c>
      <c r="E36" s="11">
        <v>0</v>
      </c>
    </row>
    <row r="37" spans="1:5" ht="15.75" customHeight="1" x14ac:dyDescent="0.25">
      <c r="A37" s="28" t="s">
        <v>30</v>
      </c>
      <c r="B37" s="20">
        <f>SUM(B24:B36)</f>
        <v>126666</v>
      </c>
      <c r="C37" s="20">
        <f>SUM(C24:C36)-1</f>
        <v>130401.54000000001</v>
      </c>
      <c r="D37" s="20">
        <f>SUM(D24:D36)-1</f>
        <v>134253.08980000002</v>
      </c>
      <c r="E37" s="20">
        <f>SUM(E24:E36)-2</f>
        <v>138220.70623000001</v>
      </c>
    </row>
    <row r="38" spans="1:5" ht="15.75" customHeight="1" x14ac:dyDescent="0.25">
      <c r="A38" s="28"/>
      <c r="B38" s="25"/>
      <c r="C38" s="25"/>
      <c r="D38" s="25"/>
      <c r="E38" s="25"/>
    </row>
    <row r="39" spans="1:5" ht="15.75" customHeight="1" x14ac:dyDescent="0.25">
      <c r="A39" s="28" t="s">
        <v>31</v>
      </c>
      <c r="B39" s="25">
        <v>0</v>
      </c>
      <c r="C39" s="25">
        <v>0</v>
      </c>
      <c r="D39" s="25">
        <v>0</v>
      </c>
      <c r="E39" s="25">
        <v>0</v>
      </c>
    </row>
    <row r="40" spans="1:5" ht="54.75" customHeight="1" thickBot="1" x14ac:dyDescent="0.3">
      <c r="A40" s="29" t="s">
        <v>32</v>
      </c>
      <c r="B40" s="30">
        <f>SUM(B20-B37)</f>
        <v>-121666</v>
      </c>
      <c r="C40" s="30">
        <f>SUM(C20-C37)</f>
        <v>-125401.54000000001</v>
      </c>
      <c r="D40" s="30">
        <f t="shared" ref="D40" si="5">SUM(D20-D37)</f>
        <v>-129253.08980000002</v>
      </c>
      <c r="E40" s="30">
        <f>SUM(E20-E37)</f>
        <v>-133220.70623000001</v>
      </c>
    </row>
    <row r="41" spans="1:5" ht="15.75" customHeight="1" thickTop="1" x14ac:dyDescent="0.25">
      <c r="A41" s="27"/>
      <c r="B41" s="31"/>
      <c r="C41" s="32"/>
      <c r="D41" s="32"/>
      <c r="E41" s="32"/>
    </row>
    <row r="42" spans="1:5" ht="36.75" customHeight="1" x14ac:dyDescent="0.25">
      <c r="B42" s="33"/>
      <c r="C42" s="34"/>
      <c r="D42" s="34"/>
      <c r="E42" s="34"/>
    </row>
    <row r="43" spans="1:5" ht="15.75" customHeight="1" x14ac:dyDescent="0.25">
      <c r="A43" s="27"/>
      <c r="B43" s="31"/>
      <c r="C43" s="32"/>
      <c r="D43" s="32"/>
      <c r="E43" s="32"/>
    </row>
    <row r="44" spans="1:5" ht="15.75" customHeight="1" x14ac:dyDescent="0.25">
      <c r="A44" s="28"/>
      <c r="B44" s="35"/>
      <c r="C44" s="8"/>
      <c r="D44" s="8"/>
      <c r="E44" s="8"/>
    </row>
    <row r="45" spans="1:5" ht="15.75" customHeight="1" x14ac:dyDescent="0.25">
      <c r="A45" s="28"/>
    </row>
    <row r="46" spans="1:5" ht="15.75" customHeight="1" x14ac:dyDescent="0.25">
      <c r="A46" s="28"/>
    </row>
    <row r="47" spans="1:5" ht="15.75" customHeight="1" x14ac:dyDescent="0.25">
      <c r="A47" s="28"/>
    </row>
    <row r="48" spans="1:5" ht="15.75" customHeight="1" x14ac:dyDescent="0.25">
      <c r="A48" s="28"/>
    </row>
    <row r="49" spans="1:1" ht="15.75" customHeight="1" x14ac:dyDescent="0.25">
      <c r="A49" s="28"/>
    </row>
    <row r="50" spans="1:1" ht="15.75" customHeight="1" x14ac:dyDescent="0.25">
      <c r="A50" s="28"/>
    </row>
    <row r="51" spans="1:1" ht="15.75" customHeight="1" x14ac:dyDescent="0.25">
      <c r="A51" s="28"/>
    </row>
    <row r="52" spans="1:1" ht="15.75" customHeight="1" x14ac:dyDescent="0.25">
      <c r="A52" s="28"/>
    </row>
    <row r="53" spans="1:1" ht="15.75" customHeight="1" x14ac:dyDescent="0.25">
      <c r="A53" s="28"/>
    </row>
    <row r="54" spans="1:1" ht="15.75" customHeight="1" x14ac:dyDescent="0.25">
      <c r="A54" s="28"/>
    </row>
    <row r="55" spans="1:1" ht="15.75" x14ac:dyDescent="0.25">
      <c r="A55" s="28"/>
    </row>
    <row r="56" spans="1:1" ht="15.75" x14ac:dyDescent="0.25">
      <c r="A56" s="28"/>
    </row>
    <row r="57" spans="1:1" ht="15.75" x14ac:dyDescent="0.25">
      <c r="A57" s="28"/>
    </row>
    <row r="58" spans="1:1" ht="15.75" x14ac:dyDescent="0.25">
      <c r="A58" s="28"/>
    </row>
    <row r="59" spans="1:1" ht="15.75" x14ac:dyDescent="0.25">
      <c r="A59" s="28"/>
    </row>
    <row r="60" spans="1:1" ht="15.75" x14ac:dyDescent="0.25">
      <c r="A60" s="28"/>
    </row>
    <row r="61" spans="1:1" ht="15.75" x14ac:dyDescent="0.25">
      <c r="A61" s="28"/>
    </row>
    <row r="62" spans="1:1" ht="15.75" x14ac:dyDescent="0.25">
      <c r="A62" s="28"/>
    </row>
    <row r="63" spans="1:1" ht="15.75" x14ac:dyDescent="0.25">
      <c r="A63" s="28"/>
    </row>
    <row r="64" spans="1:1" ht="15.75" x14ac:dyDescent="0.25">
      <c r="A64" s="28"/>
    </row>
    <row r="65" spans="1:1" ht="15.75" x14ac:dyDescent="0.25">
      <c r="A65" s="28"/>
    </row>
    <row r="66" spans="1:1" ht="15.75" x14ac:dyDescent="0.25">
      <c r="A66" s="28"/>
    </row>
    <row r="67" spans="1:1" ht="15.75" x14ac:dyDescent="0.25">
      <c r="A67" s="28"/>
    </row>
    <row r="68" spans="1:1" ht="15.75" x14ac:dyDescent="0.25">
      <c r="A68" s="28"/>
    </row>
    <row r="69" spans="1:1" ht="15.75" x14ac:dyDescent="0.25">
      <c r="A69" s="28"/>
    </row>
    <row r="70" spans="1:1" ht="15.75" x14ac:dyDescent="0.25">
      <c r="A70" s="28"/>
    </row>
    <row r="71" spans="1:1" ht="15.75" x14ac:dyDescent="0.25">
      <c r="A71" s="28"/>
    </row>
    <row r="72" spans="1:1" ht="15.75" x14ac:dyDescent="0.25">
      <c r="A72" s="28"/>
    </row>
    <row r="73" spans="1:1" ht="15.75" x14ac:dyDescent="0.25">
      <c r="A73" s="28"/>
    </row>
    <row r="74" spans="1:1" ht="15.75" x14ac:dyDescent="0.25">
      <c r="A74" s="28"/>
    </row>
    <row r="75" spans="1:1" ht="15.75" x14ac:dyDescent="0.25">
      <c r="A75" s="28"/>
    </row>
    <row r="76" spans="1:1" ht="15.75" x14ac:dyDescent="0.25">
      <c r="A76" s="28"/>
    </row>
    <row r="77" spans="1:1" ht="15.75" x14ac:dyDescent="0.25">
      <c r="A77" s="28"/>
    </row>
    <row r="78" spans="1:1" ht="15.75" x14ac:dyDescent="0.25">
      <c r="A78" s="28"/>
    </row>
    <row r="79" spans="1:1" ht="15.75" x14ac:dyDescent="0.25">
      <c r="A79" s="28"/>
    </row>
    <row r="80" spans="1:1" ht="15.75" x14ac:dyDescent="0.25">
      <c r="A80" s="28"/>
    </row>
    <row r="81" spans="1:1" ht="15.75" x14ac:dyDescent="0.25">
      <c r="A81" s="28"/>
    </row>
    <row r="82" spans="1:1" ht="15.75" x14ac:dyDescent="0.25">
      <c r="A82" s="28"/>
    </row>
    <row r="83" spans="1:1" ht="15.75" x14ac:dyDescent="0.25">
      <c r="A83" s="28"/>
    </row>
    <row r="84" spans="1:1" ht="15.75" x14ac:dyDescent="0.25">
      <c r="A84" s="28"/>
    </row>
    <row r="85" spans="1:1" ht="15.75" x14ac:dyDescent="0.25">
      <c r="A85" s="28"/>
    </row>
    <row r="86" spans="1:1" ht="15.75" x14ac:dyDescent="0.25">
      <c r="A86" s="28"/>
    </row>
    <row r="87" spans="1:1" ht="15.75" x14ac:dyDescent="0.25">
      <c r="A87" s="28"/>
    </row>
    <row r="88" spans="1:1" ht="15.75" x14ac:dyDescent="0.25">
      <c r="A88" s="28"/>
    </row>
    <row r="89" spans="1:1" ht="15.75" x14ac:dyDescent="0.25">
      <c r="A89" s="28"/>
    </row>
    <row r="90" spans="1:1" ht="15.75" x14ac:dyDescent="0.25">
      <c r="A90" s="28"/>
    </row>
    <row r="91" spans="1:1" ht="15.75" x14ac:dyDescent="0.25">
      <c r="A91" s="28"/>
    </row>
    <row r="92" spans="1:1" ht="15.75" x14ac:dyDescent="0.25">
      <c r="A92" s="28"/>
    </row>
    <row r="93" spans="1:1" ht="15.75" x14ac:dyDescent="0.25">
      <c r="A93" s="28"/>
    </row>
    <row r="94" spans="1:1" ht="15.75" x14ac:dyDescent="0.25">
      <c r="A94" s="28"/>
    </row>
    <row r="95" spans="1:1" ht="15.75" x14ac:dyDescent="0.25">
      <c r="A95" s="28"/>
    </row>
    <row r="96" spans="1:1" ht="15.75" x14ac:dyDescent="0.25">
      <c r="A96" s="28"/>
    </row>
    <row r="97" spans="1:1" ht="15.75" x14ac:dyDescent="0.25">
      <c r="A97" s="28"/>
    </row>
    <row r="98" spans="1:1" ht="15.75" x14ac:dyDescent="0.25">
      <c r="A98" s="28"/>
    </row>
    <row r="99" spans="1:1" ht="15.75" x14ac:dyDescent="0.25">
      <c r="A99" s="28"/>
    </row>
    <row r="100" spans="1:1" ht="15.75" x14ac:dyDescent="0.25">
      <c r="A100" s="28"/>
    </row>
    <row r="101" spans="1:1" ht="15.75" x14ac:dyDescent="0.25">
      <c r="A101" s="28"/>
    </row>
    <row r="102" spans="1:1" ht="15.75" x14ac:dyDescent="0.25">
      <c r="A102" s="28"/>
    </row>
    <row r="103" spans="1:1" ht="15.75" x14ac:dyDescent="0.25">
      <c r="A103" s="28"/>
    </row>
    <row r="104" spans="1:1" ht="15.75" x14ac:dyDescent="0.25">
      <c r="A104" s="28"/>
    </row>
    <row r="105" spans="1:1" ht="15.75" x14ac:dyDescent="0.25">
      <c r="A105" s="28"/>
    </row>
    <row r="106" spans="1:1" ht="15.75" x14ac:dyDescent="0.25">
      <c r="A106" s="28"/>
    </row>
    <row r="107" spans="1:1" ht="15.75" x14ac:dyDescent="0.25">
      <c r="A107" s="28"/>
    </row>
    <row r="108" spans="1:1" ht="15.75" x14ac:dyDescent="0.25">
      <c r="A108" s="28"/>
    </row>
    <row r="109" spans="1:1" ht="15.75" x14ac:dyDescent="0.25">
      <c r="A109" s="28"/>
    </row>
    <row r="110" spans="1:1" ht="15.75" x14ac:dyDescent="0.25">
      <c r="A110" s="28"/>
    </row>
    <row r="111" spans="1:1" ht="15.75" x14ac:dyDescent="0.25">
      <c r="A111" s="28"/>
    </row>
    <row r="112" spans="1:1" ht="15.75" x14ac:dyDescent="0.25">
      <c r="A112" s="28"/>
    </row>
    <row r="113" spans="1:1" ht="15.75" x14ac:dyDescent="0.25">
      <c r="A113" s="28"/>
    </row>
  </sheetData>
  <pageMargins left="0.45" right="0.45" top="1" bottom="0.5" header="0.1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anthony.ferrandino</dc:creator>
  <cp:lastModifiedBy>anthony.ferrandino</cp:lastModifiedBy>
  <cp:lastPrinted>2024-10-22T16:29:46Z</cp:lastPrinted>
  <dcterms:created xsi:type="dcterms:W3CDTF">2023-10-12T15:46:15Z</dcterms:created>
  <dcterms:modified xsi:type="dcterms:W3CDTF">2024-10-22T17:28:25Z</dcterms:modified>
</cp:coreProperties>
</file>